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ampp\htdocs\sfw\images\"/>
    </mc:Choice>
  </mc:AlternateContent>
  <xr:revisionPtr revIDLastSave="0" documentId="13_ncr:1_{C520B855-993D-4E84-9452-20511D5EA711}" xr6:coauthVersionLast="47" xr6:coauthVersionMax="47" xr10:uidLastSave="{00000000-0000-0000-0000-000000000000}"/>
  <bookViews>
    <workbookView xWindow="-110" yWindow="-110" windowWidth="19420" windowHeight="11500" xr2:uid="{704874C3-0285-40FB-BA2C-CC4107204ECF}"/>
  </bookViews>
  <sheets>
    <sheet name="Dashboard" sheetId="1" r:id="rId1"/>
    <sheet name="self" sheetId="2" r:id="rId2"/>
    <sheet name="spouse" sheetId="3" r:id="rId3"/>
    <sheet name="child1" sheetId="4" r:id="rId4"/>
    <sheet name="child2" sheetId="5" r:id="rId5"/>
    <sheet name="Monthly-Tracker" sheetId="7" r:id="rId6"/>
    <sheet name="Yearly Tracker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E2" i="1"/>
  <c r="E8" i="1"/>
  <c r="K3" i="1"/>
  <c r="K4" i="1" s="1"/>
  <c r="K2" i="1"/>
  <c r="E7" i="1"/>
  <c r="E6" i="1"/>
  <c r="E5" i="1"/>
  <c r="E4" i="1"/>
  <c r="B3" i="1" l="1"/>
</calcChain>
</file>

<file path=xl/sharedStrings.xml><?xml version="1.0" encoding="utf-8"?>
<sst xmlns="http://schemas.openxmlformats.org/spreadsheetml/2006/main" count="228" uniqueCount="45">
  <si>
    <t>Bank Account 1</t>
  </si>
  <si>
    <t>Bank Account 2</t>
  </si>
  <si>
    <t>Bank Account 3</t>
  </si>
  <si>
    <t>Fixed Deposits</t>
  </si>
  <si>
    <t>Liquid</t>
  </si>
  <si>
    <t>Other Bank Deposits</t>
  </si>
  <si>
    <t>Equity</t>
  </si>
  <si>
    <t>Broker 1 - stocks</t>
  </si>
  <si>
    <t>Broker 2 - stocks</t>
  </si>
  <si>
    <t>Broker 1 - Mutual Funds</t>
  </si>
  <si>
    <t>Broker 2 - Mutual Funds</t>
  </si>
  <si>
    <t>Broker 1 - Bonds</t>
  </si>
  <si>
    <t>Debt</t>
  </si>
  <si>
    <t>Broker 2 - Bonds</t>
  </si>
  <si>
    <t>Broker 1 - MF Debt Funds</t>
  </si>
  <si>
    <t>Broker 2 - MF Debt Funds</t>
  </si>
  <si>
    <t>Assets</t>
  </si>
  <si>
    <t>Type</t>
  </si>
  <si>
    <t>Property 1</t>
  </si>
  <si>
    <t>Property</t>
  </si>
  <si>
    <t>Property 2</t>
  </si>
  <si>
    <t>Other valuables</t>
  </si>
  <si>
    <t>Others</t>
  </si>
  <si>
    <t>Retirals</t>
  </si>
  <si>
    <t>Liabilities</t>
  </si>
  <si>
    <t>Home Mortgage remaining</t>
  </si>
  <si>
    <t>secured</t>
  </si>
  <si>
    <t>Auto loan</t>
  </si>
  <si>
    <t>Appliance loan</t>
  </si>
  <si>
    <t>Other secured loans</t>
  </si>
  <si>
    <t>Personal loan</t>
  </si>
  <si>
    <t>unsecured</t>
  </si>
  <si>
    <t>credit cards</t>
  </si>
  <si>
    <t>Amount</t>
  </si>
  <si>
    <t>Total</t>
  </si>
  <si>
    <t>Liability</t>
  </si>
  <si>
    <t>Secured</t>
  </si>
  <si>
    <t>UnSecured</t>
  </si>
  <si>
    <t>Dashboard</t>
  </si>
  <si>
    <t>Networth</t>
  </si>
  <si>
    <t>Monthly Tracker</t>
  </si>
  <si>
    <t>Yearly Tracker</t>
  </si>
  <si>
    <t>Total Amount needed to added manually</t>
  </si>
  <si>
    <t>NW Total Amount</t>
  </si>
  <si>
    <t>Debt Inv.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</si>
</sst>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3" borderId="0" xfId="0" applyFont="1" applyFill="1"/>
    <xf numFmtId="3" fontId="0" fillId="0" borderId="0" xfId="0" applyNumberFormat="1"/>
    <xf numFmtId="3" fontId="1" fillId="2" borderId="0" xfId="0" applyNumberFormat="1" applyFont="1" applyFill="1"/>
    <xf numFmtId="3" fontId="1" fillId="3" borderId="0" xfId="0" applyNumberFormat="1" applyFont="1" applyFill="1"/>
    <xf numFmtId="3" fontId="2" fillId="4" borderId="0" xfId="0" applyNumberFormat="1" applyFont="1" applyFill="1"/>
    <xf numFmtId="0" fontId="2" fillId="0" borderId="0" xfId="0" applyFont="1"/>
    <xf numFmtId="17" fontId="0" fillId="0" borderId="0" xfId="0" applyNumberFormat="1"/>
    <xf numFmtId="0" fontId="1" fillId="5" borderId="1" xfId="0" applyFont="1" applyFill="1" applyBorder="1"/>
    <xf numFmtId="17" fontId="0" fillId="0" borderId="1" xfId="0" applyNumberFormat="1" applyBorder="1"/>
    <xf numFmtId="3" fontId="0" fillId="0" borderId="1" xfId="0" applyNumberFormat="1" applyBorder="1"/>
    <xf numFmtId="0" fontId="1" fillId="6" borderId="1" xfId="0" applyFont="1" applyFill="1" applyBorder="1"/>
  </cellXfs>
  <cellStyles count="1">
    <cellStyle name="Normal" xfId="0" builtinId="0"/>
  </cellStyles>
  <dxfs count="2">
    <dxf>
      <font>
        <color theme="1"/>
      </font>
      <fill>
        <patternFill>
          <bgColor rgb="FFFFC000"/>
        </patternFill>
      </fill>
    </dxf>
    <dxf>
      <font>
        <b/>
        <i/>
        <color theme="9" tint="-0.499984740745262"/>
      </font>
      <fill>
        <gradientFill>
          <stop position="0">
            <color theme="0"/>
          </stop>
          <stop position="1">
            <color theme="9" tint="0.80001220740379042"/>
          </stop>
        </gradient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A4F-461E-8E85-0841BB85B30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A4F-461E-8E85-0841BB85B30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A4F-461E-8E85-0841BB85B30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A4F-461E-8E85-0841BB85B30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A4F-461E-8E85-0841BB85B30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5A4F-461E-8E85-0841BB85B30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t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1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Dashboard!$D$2:$D$7</c:f>
              <c:strCache>
                <c:ptCount val="6"/>
                <c:pt idx="0">
                  <c:v>Liquid</c:v>
                </c:pt>
                <c:pt idx="1">
                  <c:v>Equity</c:v>
                </c:pt>
                <c:pt idx="2">
                  <c:v>Debt Inv.</c:v>
                </c:pt>
                <c:pt idx="3">
                  <c:v>Property</c:v>
                </c:pt>
                <c:pt idx="4">
                  <c:v>Others</c:v>
                </c:pt>
                <c:pt idx="5">
                  <c:v>Retirals</c:v>
                </c:pt>
              </c:strCache>
            </c:strRef>
          </c:cat>
          <c:val>
            <c:numRef>
              <c:f>Dashboard!$E$2:$E$7</c:f>
              <c:numCache>
                <c:formatCode>#,##0</c:formatCode>
                <c:ptCount val="6"/>
                <c:pt idx="0">
                  <c:v>6235000</c:v>
                </c:pt>
                <c:pt idx="1">
                  <c:v>11000000</c:v>
                </c:pt>
                <c:pt idx="2">
                  <c:v>4800000</c:v>
                </c:pt>
                <c:pt idx="3">
                  <c:v>20000000</c:v>
                </c:pt>
                <c:pt idx="4">
                  <c:v>2000000</c:v>
                </c:pt>
                <c:pt idx="5">
                  <c:v>2000000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4F-461E-8E85-0841BB85B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r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Liability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5D04-4935-A487-B08E496375BC}"/>
              </c:ext>
            </c:extLst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B463-4627-BBF1-554CB69447A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Dashboard!$J$2:$J$3</c:f>
              <c:strCache>
                <c:ptCount val="2"/>
                <c:pt idx="0">
                  <c:v>Secured</c:v>
                </c:pt>
                <c:pt idx="1">
                  <c:v>UnSecured</c:v>
                </c:pt>
              </c:strCache>
            </c:strRef>
          </c:cat>
          <c:val>
            <c:numRef>
              <c:f>Dashboard!$K$2:$K$3</c:f>
              <c:numCache>
                <c:formatCode>#,##0</c:formatCode>
                <c:ptCount val="2"/>
                <c:pt idx="0">
                  <c:v>8420000</c:v>
                </c:pt>
                <c:pt idx="1">
                  <c:v>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04-4935-A487-B08E49637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'Monthly-Tracker'!$B$1:$N$1</c:f>
              <c:numCache>
                <c:formatCode>mmm\-yy</c:formatCode>
                <c:ptCount val="13"/>
                <c:pt idx="0">
                  <c:v>44927</c:v>
                </c:pt>
                <c:pt idx="1">
                  <c:v>44958</c:v>
                </c:pt>
                <c:pt idx="2">
                  <c:v>44986</c:v>
                </c:pt>
                <c:pt idx="3">
                  <c:v>45017</c:v>
                </c:pt>
                <c:pt idx="4">
                  <c:v>45047</c:v>
                </c:pt>
                <c:pt idx="5">
                  <c:v>45078</c:v>
                </c:pt>
                <c:pt idx="6">
                  <c:v>45108</c:v>
                </c:pt>
                <c:pt idx="7">
                  <c:v>45139</c:v>
                </c:pt>
                <c:pt idx="8">
                  <c:v>45170</c:v>
                </c:pt>
                <c:pt idx="9">
                  <c:v>45200</c:v>
                </c:pt>
                <c:pt idx="10">
                  <c:v>45231</c:v>
                </c:pt>
                <c:pt idx="11">
                  <c:v>45261</c:v>
                </c:pt>
                <c:pt idx="12">
                  <c:v>45292</c:v>
                </c:pt>
              </c:numCache>
            </c:numRef>
          </c:cat>
          <c:val>
            <c:numRef>
              <c:f>'Monthly-Tracker'!$B$2:$N$2</c:f>
              <c:numCache>
                <c:formatCode>#,##0</c:formatCode>
                <c:ptCount val="13"/>
                <c:pt idx="0">
                  <c:v>20000000</c:v>
                </c:pt>
                <c:pt idx="1">
                  <c:v>30010000</c:v>
                </c:pt>
                <c:pt idx="2">
                  <c:v>20000000</c:v>
                </c:pt>
                <c:pt idx="3">
                  <c:v>25000000</c:v>
                </c:pt>
                <c:pt idx="4">
                  <c:v>27000000</c:v>
                </c:pt>
                <c:pt idx="5">
                  <c:v>30000000</c:v>
                </c:pt>
                <c:pt idx="6">
                  <c:v>32000000</c:v>
                </c:pt>
                <c:pt idx="7">
                  <c:v>34000000</c:v>
                </c:pt>
                <c:pt idx="8">
                  <c:v>36000000</c:v>
                </c:pt>
                <c:pt idx="9">
                  <c:v>38000000</c:v>
                </c:pt>
                <c:pt idx="10">
                  <c:v>40000000</c:v>
                </c:pt>
                <c:pt idx="11">
                  <c:v>42000000</c:v>
                </c:pt>
                <c:pt idx="12">
                  <c:v>40000000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98-4337-941C-31C5D0900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6931376"/>
        <c:axId val="636930392"/>
      </c:barChart>
      <c:dateAx>
        <c:axId val="63693137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930392"/>
        <c:crosses val="autoZero"/>
        <c:auto val="1"/>
        <c:lblOffset val="100"/>
        <c:baseTimeUnit val="months"/>
      </c:dateAx>
      <c:valAx>
        <c:axId val="63693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931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40069991251092"/>
          <c:y val="0.11053540587219343"/>
          <c:w val="0.80815485564304457"/>
          <c:h val="0.66977982674445491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rgbClr val="002060"/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noFill/>
            </a:ln>
            <a:effectLst/>
          </c:spPr>
          <c:invertIfNegative val="0"/>
          <c:cat>
            <c:numRef>
              <c:f>'Yearly Tracker'!$B$1:$N$1</c:f>
              <c:numCache>
                <c:formatCode>mmm\-yy</c:formatCode>
                <c:ptCount val="13"/>
                <c:pt idx="0">
                  <c:v>43831</c:v>
                </c:pt>
                <c:pt idx="1">
                  <c:v>44197</c:v>
                </c:pt>
                <c:pt idx="2">
                  <c:v>44562</c:v>
                </c:pt>
                <c:pt idx="3">
                  <c:v>44927</c:v>
                </c:pt>
                <c:pt idx="4">
                  <c:v>45292</c:v>
                </c:pt>
                <c:pt idx="5">
                  <c:v>45658</c:v>
                </c:pt>
                <c:pt idx="6">
                  <c:v>46023</c:v>
                </c:pt>
                <c:pt idx="7">
                  <c:v>46388</c:v>
                </c:pt>
                <c:pt idx="8">
                  <c:v>46753</c:v>
                </c:pt>
                <c:pt idx="9">
                  <c:v>47119</c:v>
                </c:pt>
                <c:pt idx="10">
                  <c:v>47484</c:v>
                </c:pt>
                <c:pt idx="11">
                  <c:v>47849</c:v>
                </c:pt>
                <c:pt idx="12">
                  <c:v>48214</c:v>
                </c:pt>
              </c:numCache>
            </c:numRef>
          </c:cat>
          <c:val>
            <c:numRef>
              <c:f>'Yearly Tracker'!$B$2:$N$2</c:f>
              <c:numCache>
                <c:formatCode>#,##0</c:formatCode>
                <c:ptCount val="13"/>
                <c:pt idx="0">
                  <c:v>10000000</c:v>
                </c:pt>
                <c:pt idx="1">
                  <c:v>15000000</c:v>
                </c:pt>
                <c:pt idx="2">
                  <c:v>20000000</c:v>
                </c:pt>
                <c:pt idx="3">
                  <c:v>20000000</c:v>
                </c:pt>
                <c:pt idx="4">
                  <c:v>40000000</c:v>
                </c:pt>
                <c:pt idx="5">
                  <c:v>50000000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22-4CF5-9888-ABA39D98BD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2036496"/>
        <c:axId val="772040104"/>
      </c:barChart>
      <c:dateAx>
        <c:axId val="77203649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040104"/>
        <c:crosses val="autoZero"/>
        <c:auto val="1"/>
        <c:lblOffset val="100"/>
        <c:baseTimeUnit val="years"/>
      </c:dateAx>
      <c:valAx>
        <c:axId val="772040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036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6350</xdr:colOff>
      <xdr:row>8</xdr:row>
      <xdr:rowOff>177800</xdr:rowOff>
    </xdr:from>
    <xdr:to>
      <xdr:col>9</xdr:col>
      <xdr:colOff>6350</xdr:colOff>
      <xdr:row>22</xdr:row>
      <xdr:rowOff>44450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164D4B7-FEF9-2145-31D8-079D31D195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3175</xdr:colOff>
      <xdr:row>9</xdr:row>
      <xdr:rowOff>9525</xdr:rowOff>
    </xdr:from>
    <xdr:to>
      <xdr:col>16</xdr:col>
      <xdr:colOff>6350</xdr:colOff>
      <xdr:row>22</xdr:row>
      <xdr:rowOff>44450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863B560-E9CE-E27F-118A-B7179DC57F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12701</xdr:colOff>
      <xdr:row>3</xdr:row>
      <xdr:rowOff>12701</xdr:rowOff>
    </xdr:from>
    <xdr:to>
      <xdr:col>14</xdr:col>
      <xdr:colOff>25401</xdr:colOff>
      <xdr:row>15</xdr:row>
      <xdr:rowOff>177800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6E32613-6189-8014-BB04-5196D6D38C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3</xdr:row>
      <xdr:rowOff>3175</xdr:rowOff>
    </xdr:from>
    <xdr:to>
      <xdr:col>14</xdr:col>
      <xdr:colOff>25401</xdr:colOff>
      <xdr:row>15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6354EF-737D-4AAB-BE64-047CBCF37A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1C8C1-E333-4AA4-AE1A-9591BF500177}">
  <dimension ref="A1:K8"/>
  <sheetViews>
    <sheetView tabSelected="1" workbookViewId="0">
      <selection activeCell="E8" sqref="E8"/>
    </sheetView>
  </sheetViews>
  <sheetFormatPr defaultRowHeight="14.5" x14ac:dyDescent="0.35"/>
  <cols>
    <col min="1" max="1" width="10" bestFit="1" customWidth="1"/>
    <col min="2" max="2" width="13.1796875" bestFit="1" customWidth="1"/>
    <col min="5" max="5" width="10.1796875" style="3" bestFit="1" customWidth="1"/>
    <col min="10" max="10" width="9.81640625" bestFit="1" customWidth="1"/>
  </cols>
  <sheetData>
    <row r="1" spans="1:11" x14ac:dyDescent="0.35">
      <c r="A1" s="1" t="s">
        <v>38</v>
      </c>
      <c r="D1" s="1" t="s">
        <v>16</v>
      </c>
      <c r="J1" s="2" t="s">
        <v>35</v>
      </c>
    </row>
    <row r="2" spans="1:11" x14ac:dyDescent="0.35">
      <c r="D2" t="s">
        <v>4</v>
      </c>
      <c r="E2" s="3">
        <f>SUM(self!C2:C7) + SUM(spouse!C2:C7) +SUM(child1!C2:C7) + SUM(child2!C2:C7)</f>
        <v>6235000</v>
      </c>
      <c r="J2" t="s">
        <v>36</v>
      </c>
      <c r="K2" s="3">
        <f>SUM(self!H1:H5) + SUM(spouse!H2:H5) +  SUM(child1!H2:H5) + SUM(child2!H2:H5)</f>
        <v>8420000</v>
      </c>
    </row>
    <row r="3" spans="1:11" ht="15.5" x14ac:dyDescent="0.35">
      <c r="A3" s="7" t="s">
        <v>39</v>
      </c>
      <c r="B3" s="6">
        <f>E8 - K4</f>
        <v>37365000</v>
      </c>
      <c r="D3" t="s">
        <v>6</v>
      </c>
      <c r="E3" s="3">
        <f>SUM(self!C9:C12) + SUM(spouse!C9:C12) + SUM(child1!C9:C12) + SUM(child2!C9:C12)</f>
        <v>11000000</v>
      </c>
      <c r="J3" t="s">
        <v>37</v>
      </c>
      <c r="K3" s="3">
        <f>SUM(self!H7:H8) + SUM(spouse!H7:H8) + SUM(child1!H7:H8) + SUM(child2!H7:H8)</f>
        <v>250000</v>
      </c>
    </row>
    <row r="4" spans="1:11" x14ac:dyDescent="0.35">
      <c r="D4" t="s">
        <v>44</v>
      </c>
      <c r="E4" s="3">
        <f>SUM(self!C14:C17) + SUM(spouse!C14:C17) + SUM(child1!C14:C17) + SUM(child2!C14:C17)</f>
        <v>4800000</v>
      </c>
      <c r="J4" t="s">
        <v>34</v>
      </c>
      <c r="K4" s="3">
        <f>SUM(K2:K3)</f>
        <v>8670000</v>
      </c>
    </row>
    <row r="5" spans="1:11" x14ac:dyDescent="0.35">
      <c r="D5" t="s">
        <v>19</v>
      </c>
      <c r="E5" s="3">
        <f>SUM(self!C19:C20) + SUM(spouse!C19:C20) + SUM(child1!C19:C20) + SUM(child2!C19:C20)</f>
        <v>20000000</v>
      </c>
    </row>
    <row r="6" spans="1:11" x14ac:dyDescent="0.35">
      <c r="D6" t="s">
        <v>22</v>
      </c>
      <c r="E6" s="3">
        <f>SUM(self!C22 + spouse!C22 + child1!C22+ child2!C22)</f>
        <v>2000000</v>
      </c>
    </row>
    <row r="7" spans="1:11" x14ac:dyDescent="0.35">
      <c r="D7" t="s">
        <v>23</v>
      </c>
      <c r="E7" s="3">
        <f>SUM(self!C24 + spouse!C24+child1!C24+child2!C24)</f>
        <v>2000000</v>
      </c>
    </row>
    <row r="8" spans="1:11" x14ac:dyDescent="0.35">
      <c r="D8" t="s">
        <v>34</v>
      </c>
      <c r="E8" s="3">
        <f>SUM(E2:E7)</f>
        <v>46035000</v>
      </c>
    </row>
  </sheetData>
  <conditionalFormatting sqref="B3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0FB0F-50A8-405C-8D45-9599FB67FA14}">
  <dimension ref="A1:H24"/>
  <sheetViews>
    <sheetView workbookViewId="0">
      <selection activeCell="C2" sqref="C2"/>
    </sheetView>
  </sheetViews>
  <sheetFormatPr defaultRowHeight="14.5" x14ac:dyDescent="0.35"/>
  <cols>
    <col min="1" max="1" width="22.1796875" bestFit="1" customWidth="1"/>
    <col min="3" max="3" width="8.7265625" style="3"/>
    <col min="6" max="6" width="24.81640625" bestFit="1" customWidth="1"/>
    <col min="7" max="7" width="13" customWidth="1"/>
    <col min="8" max="8" width="8.7265625" style="3"/>
  </cols>
  <sheetData>
    <row r="1" spans="1:8" x14ac:dyDescent="0.35">
      <c r="A1" s="1" t="s">
        <v>16</v>
      </c>
      <c r="B1" s="1" t="s">
        <v>17</v>
      </c>
      <c r="C1" s="4" t="s">
        <v>33</v>
      </c>
      <c r="F1" s="2" t="s">
        <v>24</v>
      </c>
      <c r="G1" s="2" t="s">
        <v>17</v>
      </c>
      <c r="H1" s="5" t="s">
        <v>33</v>
      </c>
    </row>
    <row r="2" spans="1:8" x14ac:dyDescent="0.35">
      <c r="A2" t="s">
        <v>0</v>
      </c>
      <c r="B2" t="s">
        <v>4</v>
      </c>
      <c r="C2" s="3">
        <v>5000</v>
      </c>
      <c r="F2" t="s">
        <v>25</v>
      </c>
      <c r="G2" t="s">
        <v>26</v>
      </c>
      <c r="H2" s="3">
        <v>4000000</v>
      </c>
    </row>
    <row r="3" spans="1:8" x14ac:dyDescent="0.35">
      <c r="A3" t="s">
        <v>1</v>
      </c>
      <c r="B3" t="s">
        <v>4</v>
      </c>
      <c r="C3" s="3">
        <v>10000</v>
      </c>
      <c r="F3" t="s">
        <v>27</v>
      </c>
      <c r="G3" t="s">
        <v>26</v>
      </c>
      <c r="H3" s="3">
        <v>200000</v>
      </c>
    </row>
    <row r="4" spans="1:8" x14ac:dyDescent="0.35">
      <c r="A4" t="s">
        <v>2</v>
      </c>
      <c r="B4" t="s">
        <v>4</v>
      </c>
      <c r="C4" s="3">
        <v>20000</v>
      </c>
      <c r="F4" t="s">
        <v>28</v>
      </c>
      <c r="G4" t="s">
        <v>26</v>
      </c>
      <c r="H4" s="3">
        <v>20000</v>
      </c>
    </row>
    <row r="5" spans="1:8" x14ac:dyDescent="0.35">
      <c r="F5" t="s">
        <v>29</v>
      </c>
      <c r="G5" t="s">
        <v>26</v>
      </c>
    </row>
    <row r="6" spans="1:8" x14ac:dyDescent="0.35">
      <c r="A6" t="s">
        <v>3</v>
      </c>
      <c r="B6" t="s">
        <v>4</v>
      </c>
      <c r="C6" s="3">
        <v>1000000</v>
      </c>
    </row>
    <row r="7" spans="1:8" x14ac:dyDescent="0.35">
      <c r="A7" t="s">
        <v>5</v>
      </c>
      <c r="B7" t="s">
        <v>4</v>
      </c>
      <c r="C7" s="3">
        <v>1000000</v>
      </c>
      <c r="F7" t="s">
        <v>30</v>
      </c>
      <c r="G7" t="s">
        <v>31</v>
      </c>
      <c r="H7" s="3">
        <v>100000</v>
      </c>
    </row>
    <row r="8" spans="1:8" x14ac:dyDescent="0.35">
      <c r="F8" t="s">
        <v>32</v>
      </c>
      <c r="G8" t="s">
        <v>31</v>
      </c>
      <c r="H8" s="3">
        <v>40000</v>
      </c>
    </row>
    <row r="9" spans="1:8" x14ac:dyDescent="0.35">
      <c r="A9" t="s">
        <v>7</v>
      </c>
      <c r="B9" t="s">
        <v>6</v>
      </c>
      <c r="C9" s="3">
        <v>2000000</v>
      </c>
    </row>
    <row r="10" spans="1:8" x14ac:dyDescent="0.35">
      <c r="A10" t="s">
        <v>8</v>
      </c>
      <c r="B10" t="s">
        <v>6</v>
      </c>
      <c r="C10" s="3">
        <v>1000000</v>
      </c>
    </row>
    <row r="11" spans="1:8" x14ac:dyDescent="0.35">
      <c r="A11" t="s">
        <v>9</v>
      </c>
      <c r="B11" t="s">
        <v>6</v>
      </c>
      <c r="C11" s="3">
        <v>500000</v>
      </c>
    </row>
    <row r="12" spans="1:8" x14ac:dyDescent="0.35">
      <c r="A12" t="s">
        <v>10</v>
      </c>
      <c r="B12" t="s">
        <v>6</v>
      </c>
      <c r="C12" s="3">
        <v>500000</v>
      </c>
    </row>
    <row r="14" spans="1:8" x14ac:dyDescent="0.35">
      <c r="A14" t="s">
        <v>11</v>
      </c>
      <c r="B14" t="s">
        <v>12</v>
      </c>
      <c r="C14" s="3">
        <v>400000</v>
      </c>
    </row>
    <row r="15" spans="1:8" x14ac:dyDescent="0.35">
      <c r="A15" t="s">
        <v>13</v>
      </c>
      <c r="B15" t="s">
        <v>12</v>
      </c>
      <c r="C15" s="3">
        <v>400000</v>
      </c>
    </row>
    <row r="16" spans="1:8" x14ac:dyDescent="0.35">
      <c r="A16" t="s">
        <v>14</v>
      </c>
      <c r="B16" t="s">
        <v>12</v>
      </c>
      <c r="C16" s="3">
        <v>400000</v>
      </c>
    </row>
    <row r="17" spans="1:3" x14ac:dyDescent="0.35">
      <c r="A17" t="s">
        <v>15</v>
      </c>
      <c r="B17" t="s">
        <v>12</v>
      </c>
      <c r="C17" s="3">
        <v>400000</v>
      </c>
    </row>
    <row r="19" spans="1:3" x14ac:dyDescent="0.35">
      <c r="A19" t="s">
        <v>18</v>
      </c>
      <c r="B19" t="s">
        <v>19</v>
      </c>
      <c r="C19" s="3">
        <v>5000000</v>
      </c>
    </row>
    <row r="20" spans="1:3" x14ac:dyDescent="0.35">
      <c r="A20" t="s">
        <v>20</v>
      </c>
      <c r="B20" t="s">
        <v>19</v>
      </c>
      <c r="C20" s="3">
        <v>2500000</v>
      </c>
    </row>
    <row r="22" spans="1:3" x14ac:dyDescent="0.35">
      <c r="A22" t="s">
        <v>21</v>
      </c>
      <c r="B22" t="s">
        <v>22</v>
      </c>
      <c r="C22" s="3">
        <v>1000000</v>
      </c>
    </row>
    <row r="24" spans="1:3" x14ac:dyDescent="0.35">
      <c r="A24" t="s">
        <v>23</v>
      </c>
      <c r="B24" t="s">
        <v>23</v>
      </c>
      <c r="C24" s="3">
        <v>1000000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889DD-AC36-4207-A49E-907C745331B7}">
  <dimension ref="A1:H24"/>
  <sheetViews>
    <sheetView workbookViewId="0">
      <selection activeCell="I7" sqref="I7"/>
    </sheetView>
  </sheetViews>
  <sheetFormatPr defaultRowHeight="14.5" x14ac:dyDescent="0.35"/>
  <cols>
    <col min="1" max="1" width="22.1796875" bestFit="1" customWidth="1"/>
    <col min="3" max="3" width="8.7265625" style="3"/>
    <col min="6" max="6" width="24.81640625" bestFit="1" customWidth="1"/>
    <col min="7" max="7" width="13" customWidth="1"/>
  </cols>
  <sheetData>
    <row r="1" spans="1:8" x14ac:dyDescent="0.35">
      <c r="A1" s="1" t="s">
        <v>16</v>
      </c>
      <c r="B1" s="1" t="s">
        <v>17</v>
      </c>
      <c r="C1" s="1" t="s">
        <v>33</v>
      </c>
      <c r="F1" s="2" t="s">
        <v>24</v>
      </c>
      <c r="G1" s="2" t="s">
        <v>17</v>
      </c>
      <c r="H1" s="2" t="s">
        <v>33</v>
      </c>
    </row>
    <row r="2" spans="1:8" x14ac:dyDescent="0.35">
      <c r="A2" t="s">
        <v>0</v>
      </c>
      <c r="B2" t="s">
        <v>4</v>
      </c>
      <c r="C2" s="3">
        <v>5000</v>
      </c>
      <c r="F2" t="s">
        <v>25</v>
      </c>
      <c r="G2" t="s">
        <v>26</v>
      </c>
      <c r="H2" s="3">
        <v>4000000</v>
      </c>
    </row>
    <row r="3" spans="1:8" x14ac:dyDescent="0.35">
      <c r="A3" t="s">
        <v>1</v>
      </c>
      <c r="B3" t="s">
        <v>4</v>
      </c>
      <c r="C3" s="3">
        <v>10000</v>
      </c>
      <c r="F3" t="s">
        <v>27</v>
      </c>
      <c r="G3" t="s">
        <v>26</v>
      </c>
      <c r="H3" s="3">
        <v>200000</v>
      </c>
    </row>
    <row r="4" spans="1:8" x14ac:dyDescent="0.35">
      <c r="A4" t="s">
        <v>2</v>
      </c>
      <c r="B4" t="s">
        <v>4</v>
      </c>
      <c r="C4" s="3">
        <v>20000</v>
      </c>
      <c r="F4" t="s">
        <v>28</v>
      </c>
      <c r="G4" t="s">
        <v>26</v>
      </c>
      <c r="H4" s="3"/>
    </row>
    <row r="5" spans="1:8" x14ac:dyDescent="0.35">
      <c r="F5" t="s">
        <v>29</v>
      </c>
      <c r="G5" t="s">
        <v>26</v>
      </c>
      <c r="H5" s="3"/>
    </row>
    <row r="6" spans="1:8" x14ac:dyDescent="0.35">
      <c r="A6" t="s">
        <v>3</v>
      </c>
      <c r="B6" t="s">
        <v>4</v>
      </c>
      <c r="C6" s="3">
        <v>1000000</v>
      </c>
      <c r="H6" s="3"/>
    </row>
    <row r="7" spans="1:8" x14ac:dyDescent="0.35">
      <c r="A7" t="s">
        <v>5</v>
      </c>
      <c r="B7" t="s">
        <v>4</v>
      </c>
      <c r="C7" s="3">
        <v>1000000</v>
      </c>
      <c r="F7" t="s">
        <v>30</v>
      </c>
      <c r="G7" t="s">
        <v>31</v>
      </c>
      <c r="H7" s="3">
        <v>100000</v>
      </c>
    </row>
    <row r="8" spans="1:8" x14ac:dyDescent="0.35">
      <c r="F8" t="s">
        <v>32</v>
      </c>
      <c r="G8" t="s">
        <v>31</v>
      </c>
      <c r="H8" s="3">
        <v>10000</v>
      </c>
    </row>
    <row r="9" spans="1:8" x14ac:dyDescent="0.35">
      <c r="A9" t="s">
        <v>7</v>
      </c>
      <c r="B9" t="s">
        <v>6</v>
      </c>
      <c r="C9" s="3">
        <v>2000000</v>
      </c>
    </row>
    <row r="10" spans="1:8" x14ac:dyDescent="0.35">
      <c r="A10" t="s">
        <v>8</v>
      </c>
      <c r="B10" t="s">
        <v>6</v>
      </c>
      <c r="C10" s="3">
        <v>1000000</v>
      </c>
    </row>
    <row r="11" spans="1:8" x14ac:dyDescent="0.35">
      <c r="A11" t="s">
        <v>9</v>
      </c>
      <c r="B11" t="s">
        <v>6</v>
      </c>
      <c r="C11" s="3">
        <v>500000</v>
      </c>
    </row>
    <row r="12" spans="1:8" x14ac:dyDescent="0.35">
      <c r="A12" t="s">
        <v>10</v>
      </c>
      <c r="B12" t="s">
        <v>6</v>
      </c>
      <c r="C12" s="3">
        <v>500000</v>
      </c>
    </row>
    <row r="14" spans="1:8" x14ac:dyDescent="0.35">
      <c r="A14" t="s">
        <v>11</v>
      </c>
      <c r="B14" t="s">
        <v>12</v>
      </c>
      <c r="C14" s="3">
        <v>400000</v>
      </c>
    </row>
    <row r="15" spans="1:8" x14ac:dyDescent="0.35">
      <c r="A15" t="s">
        <v>13</v>
      </c>
      <c r="B15" t="s">
        <v>12</v>
      </c>
      <c r="C15" s="3">
        <v>400000</v>
      </c>
    </row>
    <row r="16" spans="1:8" x14ac:dyDescent="0.35">
      <c r="A16" t="s">
        <v>14</v>
      </c>
      <c r="B16" t="s">
        <v>12</v>
      </c>
      <c r="C16" s="3">
        <v>400000</v>
      </c>
    </row>
    <row r="17" spans="1:3" x14ac:dyDescent="0.35">
      <c r="A17" t="s">
        <v>15</v>
      </c>
      <c r="B17" t="s">
        <v>12</v>
      </c>
      <c r="C17" s="3">
        <v>400000</v>
      </c>
    </row>
    <row r="19" spans="1:3" x14ac:dyDescent="0.35">
      <c r="A19" t="s">
        <v>18</v>
      </c>
      <c r="B19" t="s">
        <v>19</v>
      </c>
      <c r="C19" s="3">
        <v>5000000</v>
      </c>
    </row>
    <row r="20" spans="1:3" x14ac:dyDescent="0.35">
      <c r="A20" t="s">
        <v>20</v>
      </c>
      <c r="B20" t="s">
        <v>19</v>
      </c>
      <c r="C20" s="3">
        <v>2500000</v>
      </c>
    </row>
    <row r="22" spans="1:3" x14ac:dyDescent="0.35">
      <c r="A22" t="s">
        <v>21</v>
      </c>
      <c r="B22" t="s">
        <v>22</v>
      </c>
      <c r="C22" s="3">
        <v>1000000</v>
      </c>
    </row>
    <row r="24" spans="1:3" x14ac:dyDescent="0.35">
      <c r="A24" t="s">
        <v>23</v>
      </c>
      <c r="B24" t="s">
        <v>23</v>
      </c>
      <c r="C24" s="3">
        <v>1000000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A4BCA-1BF9-4192-9461-7BBEE2B61055}">
  <dimension ref="A1:H24"/>
  <sheetViews>
    <sheetView workbookViewId="0">
      <selection activeCell="D2" sqref="D2"/>
    </sheetView>
  </sheetViews>
  <sheetFormatPr defaultRowHeight="14.5" x14ac:dyDescent="0.35"/>
  <cols>
    <col min="1" max="1" width="22.1796875" bestFit="1" customWidth="1"/>
    <col min="6" max="6" width="24.81640625" bestFit="1" customWidth="1"/>
    <col min="7" max="7" width="13" customWidth="1"/>
  </cols>
  <sheetData>
    <row r="1" spans="1:8" x14ac:dyDescent="0.35">
      <c r="A1" s="1" t="s">
        <v>16</v>
      </c>
      <c r="B1" s="1" t="s">
        <v>17</v>
      </c>
      <c r="C1" s="1" t="s">
        <v>33</v>
      </c>
      <c r="F1" s="2" t="s">
        <v>24</v>
      </c>
      <c r="G1" s="2" t="s">
        <v>17</v>
      </c>
      <c r="H1" s="2" t="s">
        <v>33</v>
      </c>
    </row>
    <row r="2" spans="1:8" x14ac:dyDescent="0.35">
      <c r="A2" t="s">
        <v>0</v>
      </c>
      <c r="B2" t="s">
        <v>4</v>
      </c>
      <c r="C2" s="3">
        <v>100000</v>
      </c>
      <c r="F2" t="s">
        <v>25</v>
      </c>
      <c r="G2" t="s">
        <v>26</v>
      </c>
      <c r="H2" s="3"/>
    </row>
    <row r="3" spans="1:8" x14ac:dyDescent="0.35">
      <c r="A3" t="s">
        <v>1</v>
      </c>
      <c r="B3" t="s">
        <v>4</v>
      </c>
      <c r="C3" s="3">
        <v>10000</v>
      </c>
      <c r="F3" t="s">
        <v>27</v>
      </c>
      <c r="G3" t="s">
        <v>26</v>
      </c>
      <c r="H3" s="3"/>
    </row>
    <row r="4" spans="1:8" x14ac:dyDescent="0.35">
      <c r="A4" t="s">
        <v>2</v>
      </c>
      <c r="B4" t="s">
        <v>4</v>
      </c>
      <c r="C4" s="3">
        <v>20000</v>
      </c>
      <c r="F4" t="s">
        <v>28</v>
      </c>
      <c r="G4" t="s">
        <v>26</v>
      </c>
      <c r="H4" s="3"/>
    </row>
    <row r="5" spans="1:8" x14ac:dyDescent="0.35">
      <c r="C5" s="3"/>
      <c r="F5" t="s">
        <v>29</v>
      </c>
      <c r="G5" t="s">
        <v>26</v>
      </c>
      <c r="H5" s="3"/>
    </row>
    <row r="6" spans="1:8" x14ac:dyDescent="0.35">
      <c r="A6" t="s">
        <v>3</v>
      </c>
      <c r="B6" t="s">
        <v>4</v>
      </c>
      <c r="C6" s="3">
        <v>1000000</v>
      </c>
      <c r="H6" s="3"/>
    </row>
    <row r="7" spans="1:8" x14ac:dyDescent="0.35">
      <c r="A7" t="s">
        <v>5</v>
      </c>
      <c r="B7" t="s">
        <v>4</v>
      </c>
      <c r="C7" s="3"/>
      <c r="F7" t="s">
        <v>30</v>
      </c>
      <c r="G7" t="s">
        <v>31</v>
      </c>
      <c r="H7" s="3"/>
    </row>
    <row r="8" spans="1:8" x14ac:dyDescent="0.35">
      <c r="C8" s="3"/>
      <c r="F8" t="s">
        <v>32</v>
      </c>
      <c r="G8" t="s">
        <v>31</v>
      </c>
      <c r="H8" s="3"/>
    </row>
    <row r="9" spans="1:8" x14ac:dyDescent="0.35">
      <c r="A9" t="s">
        <v>7</v>
      </c>
      <c r="B9" t="s">
        <v>6</v>
      </c>
      <c r="C9" s="3"/>
    </row>
    <row r="10" spans="1:8" x14ac:dyDescent="0.35">
      <c r="A10" t="s">
        <v>8</v>
      </c>
      <c r="B10" t="s">
        <v>6</v>
      </c>
      <c r="C10" s="3">
        <v>1000000</v>
      </c>
    </row>
    <row r="11" spans="1:8" x14ac:dyDescent="0.35">
      <c r="A11" t="s">
        <v>9</v>
      </c>
      <c r="B11" t="s">
        <v>6</v>
      </c>
      <c r="C11" s="3"/>
    </row>
    <row r="12" spans="1:8" x14ac:dyDescent="0.35">
      <c r="A12" t="s">
        <v>10</v>
      </c>
      <c r="B12" t="s">
        <v>6</v>
      </c>
      <c r="C12" s="3">
        <v>500000</v>
      </c>
    </row>
    <row r="13" spans="1:8" x14ac:dyDescent="0.35">
      <c r="C13" s="3"/>
    </row>
    <row r="14" spans="1:8" x14ac:dyDescent="0.35">
      <c r="A14" t="s">
        <v>11</v>
      </c>
      <c r="B14" t="s">
        <v>12</v>
      </c>
      <c r="C14" s="3">
        <v>400000</v>
      </c>
    </row>
    <row r="15" spans="1:8" x14ac:dyDescent="0.35">
      <c r="A15" t="s">
        <v>13</v>
      </c>
      <c r="B15" t="s">
        <v>12</v>
      </c>
      <c r="C15" s="3"/>
    </row>
    <row r="16" spans="1:8" x14ac:dyDescent="0.35">
      <c r="A16" t="s">
        <v>14</v>
      </c>
      <c r="B16" t="s">
        <v>12</v>
      </c>
      <c r="C16" s="3">
        <v>400000</v>
      </c>
    </row>
    <row r="17" spans="1:3" x14ac:dyDescent="0.35">
      <c r="A17" t="s">
        <v>15</v>
      </c>
      <c r="B17" t="s">
        <v>12</v>
      </c>
      <c r="C17" s="3"/>
    </row>
    <row r="18" spans="1:3" x14ac:dyDescent="0.35">
      <c r="C18" s="3"/>
    </row>
    <row r="19" spans="1:3" x14ac:dyDescent="0.35">
      <c r="A19" t="s">
        <v>18</v>
      </c>
      <c r="B19" t="s">
        <v>19</v>
      </c>
      <c r="C19" s="3"/>
    </row>
    <row r="20" spans="1:3" x14ac:dyDescent="0.35">
      <c r="A20" t="s">
        <v>20</v>
      </c>
      <c r="B20" t="s">
        <v>19</v>
      </c>
      <c r="C20" s="3">
        <v>2500000</v>
      </c>
    </row>
    <row r="21" spans="1:3" x14ac:dyDescent="0.35">
      <c r="C21" s="3"/>
    </row>
    <row r="22" spans="1:3" x14ac:dyDescent="0.35">
      <c r="A22" t="s">
        <v>21</v>
      </c>
      <c r="B22" t="s">
        <v>22</v>
      </c>
      <c r="C22" s="3"/>
    </row>
    <row r="23" spans="1:3" x14ac:dyDescent="0.35">
      <c r="C23" s="3"/>
    </row>
    <row r="24" spans="1:3" x14ac:dyDescent="0.35">
      <c r="A24" t="s">
        <v>23</v>
      </c>
      <c r="B24" t="s">
        <v>23</v>
      </c>
      <c r="C24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38F06-9379-4E53-B68E-96FE9D7409DF}">
  <dimension ref="A1:H24"/>
  <sheetViews>
    <sheetView workbookViewId="0">
      <selection activeCell="H2" sqref="H2:H8"/>
    </sheetView>
  </sheetViews>
  <sheetFormatPr defaultRowHeight="14.5" x14ac:dyDescent="0.35"/>
  <cols>
    <col min="1" max="1" width="22.1796875" bestFit="1" customWidth="1"/>
    <col min="6" max="6" width="24.81640625" bestFit="1" customWidth="1"/>
    <col min="7" max="7" width="13" customWidth="1"/>
  </cols>
  <sheetData>
    <row r="1" spans="1:8" x14ac:dyDescent="0.35">
      <c r="A1" s="1" t="s">
        <v>16</v>
      </c>
      <c r="B1" s="1" t="s">
        <v>17</v>
      </c>
      <c r="C1" s="1" t="s">
        <v>33</v>
      </c>
      <c r="F1" s="2" t="s">
        <v>24</v>
      </c>
      <c r="G1" s="2" t="s">
        <v>17</v>
      </c>
      <c r="H1" s="2" t="s">
        <v>33</v>
      </c>
    </row>
    <row r="2" spans="1:8" x14ac:dyDescent="0.35">
      <c r="A2" t="s">
        <v>0</v>
      </c>
      <c r="B2" t="s">
        <v>4</v>
      </c>
      <c r="C2" s="3">
        <v>5000</v>
      </c>
      <c r="F2" t="s">
        <v>25</v>
      </c>
      <c r="G2" t="s">
        <v>26</v>
      </c>
      <c r="H2" s="3"/>
    </row>
    <row r="3" spans="1:8" x14ac:dyDescent="0.35">
      <c r="A3" t="s">
        <v>1</v>
      </c>
      <c r="B3" t="s">
        <v>4</v>
      </c>
      <c r="C3" s="3">
        <v>10000</v>
      </c>
      <c r="F3" t="s">
        <v>27</v>
      </c>
      <c r="G3" t="s">
        <v>26</v>
      </c>
      <c r="H3" s="3"/>
    </row>
    <row r="4" spans="1:8" x14ac:dyDescent="0.35">
      <c r="A4" t="s">
        <v>2</v>
      </c>
      <c r="B4" t="s">
        <v>4</v>
      </c>
      <c r="C4" s="3">
        <v>20000</v>
      </c>
      <c r="F4" t="s">
        <v>28</v>
      </c>
      <c r="G4" t="s">
        <v>26</v>
      </c>
      <c r="H4" s="3"/>
    </row>
    <row r="5" spans="1:8" x14ac:dyDescent="0.35">
      <c r="C5" s="3"/>
      <c r="F5" t="s">
        <v>29</v>
      </c>
      <c r="G5" t="s">
        <v>26</v>
      </c>
      <c r="H5" s="3"/>
    </row>
    <row r="6" spans="1:8" x14ac:dyDescent="0.35">
      <c r="A6" t="s">
        <v>3</v>
      </c>
      <c r="B6" t="s">
        <v>4</v>
      </c>
      <c r="C6" s="3">
        <v>1000000</v>
      </c>
      <c r="H6" s="3"/>
    </row>
    <row r="7" spans="1:8" x14ac:dyDescent="0.35">
      <c r="A7" t="s">
        <v>5</v>
      </c>
      <c r="B7" t="s">
        <v>4</v>
      </c>
      <c r="C7" s="3"/>
      <c r="F7" t="s">
        <v>30</v>
      </c>
      <c r="G7" t="s">
        <v>31</v>
      </c>
      <c r="H7" s="3"/>
    </row>
    <row r="8" spans="1:8" x14ac:dyDescent="0.35">
      <c r="C8" s="3"/>
      <c r="F8" t="s">
        <v>32</v>
      </c>
      <c r="G8" t="s">
        <v>31</v>
      </c>
      <c r="H8" s="3"/>
    </row>
    <row r="9" spans="1:8" x14ac:dyDescent="0.35">
      <c r="A9" t="s">
        <v>7</v>
      </c>
      <c r="B9" t="s">
        <v>6</v>
      </c>
      <c r="C9" s="3"/>
    </row>
    <row r="10" spans="1:8" x14ac:dyDescent="0.35">
      <c r="A10" t="s">
        <v>8</v>
      </c>
      <c r="B10" t="s">
        <v>6</v>
      </c>
      <c r="C10" s="3">
        <v>1000000</v>
      </c>
    </row>
    <row r="11" spans="1:8" x14ac:dyDescent="0.35">
      <c r="A11" t="s">
        <v>9</v>
      </c>
      <c r="B11" t="s">
        <v>6</v>
      </c>
      <c r="C11" s="3"/>
    </row>
    <row r="12" spans="1:8" x14ac:dyDescent="0.35">
      <c r="A12" t="s">
        <v>10</v>
      </c>
      <c r="B12" t="s">
        <v>6</v>
      </c>
      <c r="C12" s="3">
        <v>500000</v>
      </c>
    </row>
    <row r="13" spans="1:8" x14ac:dyDescent="0.35">
      <c r="C13" s="3"/>
    </row>
    <row r="14" spans="1:8" x14ac:dyDescent="0.35">
      <c r="A14" t="s">
        <v>11</v>
      </c>
      <c r="B14" t="s">
        <v>12</v>
      </c>
      <c r="C14" s="3">
        <v>400000</v>
      </c>
    </row>
    <row r="15" spans="1:8" x14ac:dyDescent="0.35">
      <c r="A15" t="s">
        <v>13</v>
      </c>
      <c r="B15" t="s">
        <v>12</v>
      </c>
      <c r="C15" s="3"/>
    </row>
    <row r="16" spans="1:8" x14ac:dyDescent="0.35">
      <c r="A16" t="s">
        <v>14</v>
      </c>
      <c r="B16" t="s">
        <v>12</v>
      </c>
      <c r="C16" s="3">
        <v>400000</v>
      </c>
    </row>
    <row r="17" spans="1:3" x14ac:dyDescent="0.35">
      <c r="A17" t="s">
        <v>15</v>
      </c>
      <c r="B17" t="s">
        <v>12</v>
      </c>
      <c r="C17" s="3"/>
    </row>
    <row r="18" spans="1:3" x14ac:dyDescent="0.35">
      <c r="C18" s="3"/>
    </row>
    <row r="19" spans="1:3" x14ac:dyDescent="0.35">
      <c r="A19" t="s">
        <v>18</v>
      </c>
      <c r="B19" t="s">
        <v>19</v>
      </c>
      <c r="C19" s="3"/>
    </row>
    <row r="20" spans="1:3" x14ac:dyDescent="0.35">
      <c r="A20" t="s">
        <v>20</v>
      </c>
      <c r="B20" t="s">
        <v>19</v>
      </c>
      <c r="C20" s="3">
        <v>2500000</v>
      </c>
    </row>
    <row r="21" spans="1:3" x14ac:dyDescent="0.35">
      <c r="C21" s="3"/>
    </row>
    <row r="22" spans="1:3" x14ac:dyDescent="0.35">
      <c r="A22" t="s">
        <v>21</v>
      </c>
      <c r="B22" t="s">
        <v>22</v>
      </c>
      <c r="C22" s="3"/>
    </row>
    <row r="23" spans="1:3" x14ac:dyDescent="0.35">
      <c r="C23" s="3"/>
    </row>
    <row r="24" spans="1:3" x14ac:dyDescent="0.35">
      <c r="A24" t="s">
        <v>23</v>
      </c>
      <c r="B24" t="s">
        <v>23</v>
      </c>
      <c r="C24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1DFE2-C3F6-4A7E-852D-1E7D3EB757A7}">
  <dimension ref="A1:P18"/>
  <sheetViews>
    <sheetView zoomScaleNormal="100" workbookViewId="0">
      <selection activeCell="O10" sqref="O10"/>
    </sheetView>
  </sheetViews>
  <sheetFormatPr defaultRowHeight="14.5" x14ac:dyDescent="0.35"/>
  <cols>
    <col min="1" max="1" width="16" bestFit="1" customWidth="1"/>
    <col min="2" max="15" width="10.1796875" bestFit="1" customWidth="1"/>
  </cols>
  <sheetData>
    <row r="1" spans="1:16" x14ac:dyDescent="0.35">
      <c r="A1" s="9" t="s">
        <v>40</v>
      </c>
      <c r="B1" s="10">
        <v>44927</v>
      </c>
      <c r="C1" s="10">
        <v>44958</v>
      </c>
      <c r="D1" s="10">
        <v>44986</v>
      </c>
      <c r="E1" s="10">
        <v>45017</v>
      </c>
      <c r="F1" s="10">
        <v>45047</v>
      </c>
      <c r="G1" s="10">
        <v>45078</v>
      </c>
      <c r="H1" s="10">
        <v>45108</v>
      </c>
      <c r="I1" s="10">
        <v>45139</v>
      </c>
      <c r="J1" s="10">
        <v>45170</v>
      </c>
      <c r="K1" s="10">
        <v>45200</v>
      </c>
      <c r="L1" s="10">
        <v>45231</v>
      </c>
      <c r="M1" s="10">
        <v>45261</v>
      </c>
      <c r="N1" s="10">
        <v>45292</v>
      </c>
      <c r="O1" s="8"/>
      <c r="P1" s="8"/>
    </row>
    <row r="2" spans="1:16" x14ac:dyDescent="0.35">
      <c r="A2" s="9" t="s">
        <v>43</v>
      </c>
      <c r="B2" s="11">
        <v>20000000</v>
      </c>
      <c r="C2" s="11">
        <v>30010000</v>
      </c>
      <c r="D2" s="11">
        <v>20000000</v>
      </c>
      <c r="E2" s="11">
        <v>25000000</v>
      </c>
      <c r="F2" s="11">
        <v>27000000</v>
      </c>
      <c r="G2" s="11">
        <v>30000000</v>
      </c>
      <c r="H2" s="11">
        <v>32000000</v>
      </c>
      <c r="I2" s="11">
        <v>34000000</v>
      </c>
      <c r="J2" s="11">
        <v>36000000</v>
      </c>
      <c r="K2" s="11">
        <v>38000000</v>
      </c>
      <c r="L2" s="11">
        <v>40000000</v>
      </c>
      <c r="M2" s="11">
        <v>42000000</v>
      </c>
      <c r="N2" s="11">
        <v>40000000</v>
      </c>
      <c r="O2" s="3"/>
      <c r="P2" s="3"/>
    </row>
    <row r="18" spans="2:2" x14ac:dyDescent="0.35">
      <c r="B18" t="s">
        <v>42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2D57-CCAC-464B-9408-50BEC8D3F4B7}">
  <dimension ref="A1:N18"/>
  <sheetViews>
    <sheetView workbookViewId="0">
      <selection activeCell="P12" sqref="P12"/>
    </sheetView>
  </sheetViews>
  <sheetFormatPr defaultRowHeight="14.5" x14ac:dyDescent="0.35"/>
  <cols>
    <col min="1" max="1" width="16" bestFit="1" customWidth="1"/>
    <col min="2" max="7" width="10.1796875" bestFit="1" customWidth="1"/>
  </cols>
  <sheetData>
    <row r="1" spans="1:14" x14ac:dyDescent="0.35">
      <c r="A1" s="12" t="s">
        <v>41</v>
      </c>
      <c r="B1" s="10">
        <v>43831</v>
      </c>
      <c r="C1" s="10">
        <v>44197</v>
      </c>
      <c r="D1" s="10">
        <v>44562</v>
      </c>
      <c r="E1" s="10">
        <v>44927</v>
      </c>
      <c r="F1" s="10">
        <v>45292</v>
      </c>
      <c r="G1" s="10">
        <v>45658</v>
      </c>
      <c r="H1" s="10">
        <v>46023</v>
      </c>
      <c r="I1" s="10">
        <v>46388</v>
      </c>
      <c r="J1" s="10">
        <v>46753</v>
      </c>
      <c r="K1" s="10">
        <v>47119</v>
      </c>
      <c r="L1" s="10">
        <v>47484</v>
      </c>
      <c r="M1" s="10">
        <v>47849</v>
      </c>
      <c r="N1" s="10">
        <v>48214</v>
      </c>
    </row>
    <row r="2" spans="1:14" x14ac:dyDescent="0.35">
      <c r="A2" s="12" t="s">
        <v>43</v>
      </c>
      <c r="B2" s="11">
        <v>10000000</v>
      </c>
      <c r="C2" s="11">
        <v>15000000</v>
      </c>
      <c r="D2" s="11">
        <v>20000000</v>
      </c>
      <c r="E2" s="11">
        <v>20000000</v>
      </c>
      <c r="F2" s="11">
        <v>40000000</v>
      </c>
      <c r="G2" s="11">
        <v>50000000</v>
      </c>
      <c r="H2" s="11">
        <v>0</v>
      </c>
      <c r="I2" s="11">
        <v>0</v>
      </c>
      <c r="J2" s="11">
        <v>0</v>
      </c>
      <c r="K2" s="11">
        <v>0</v>
      </c>
      <c r="L2" s="11">
        <v>0</v>
      </c>
      <c r="M2" s="11">
        <v>0</v>
      </c>
      <c r="N2" s="11">
        <v>0</v>
      </c>
    </row>
    <row r="18" spans="2:2" x14ac:dyDescent="0.35">
      <c r="B18" t="s">
        <v>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Dashboard</vt:lpstr>
      <vt:lpstr>self</vt:lpstr>
      <vt:lpstr>spouse</vt:lpstr>
      <vt:lpstr>child1</vt:lpstr>
      <vt:lpstr>child2</vt:lpstr>
      <vt:lpstr>Monthly-Tracker</vt:lpstr>
      <vt:lpstr>Yearly Tracker</vt:lpstr>
    </vt:vector>
  </TitlesOfParts>
  <Company>Oracle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Shailendra</dc:creator>
  <cp:lastModifiedBy>kumar.sh280@gmail.com</cp:lastModifiedBy>
  <dcterms:created xsi:type="dcterms:W3CDTF">2024-04-20T04:50:13Z</dcterms:created>
  <dcterms:modified xsi:type="dcterms:W3CDTF">2024-10-16T01:52:20Z</dcterms:modified>
</cp:coreProperties>
</file>